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15600" windowHeight="9240"/>
  </bookViews>
  <sheets>
    <sheet name="Grades" sheetId="1" r:id="rId1"/>
    <sheet name="Attendance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D5" i="1"/>
  <c r="Z7"/>
  <c r="Z8"/>
  <c r="Z12"/>
  <c r="Z13"/>
  <c r="Z14"/>
  <c r="Z5"/>
  <c r="W5"/>
  <c r="X5" s="1"/>
  <c r="AC12"/>
  <c r="AD12" s="1"/>
  <c r="AC13"/>
  <c r="AD13" s="1"/>
  <c r="AC14"/>
  <c r="AD14" s="1"/>
  <c r="AC8"/>
  <c r="AD8" s="1"/>
  <c r="AC7"/>
  <c r="AD7" s="1"/>
  <c r="W7"/>
  <c r="X7" s="1"/>
  <c r="W8"/>
  <c r="X8" s="1"/>
  <c r="W12"/>
  <c r="X12" s="1"/>
  <c r="W13"/>
  <c r="X13" s="1"/>
  <c r="W14"/>
  <c r="X14" s="1"/>
  <c r="O5"/>
  <c r="P5" s="1"/>
  <c r="O7"/>
  <c r="P7" s="1"/>
  <c r="O8"/>
  <c r="P8" s="1"/>
  <c r="O12"/>
  <c r="P12" s="1"/>
  <c r="O13"/>
  <c r="P13" s="1"/>
  <c r="O14"/>
  <c r="P14" s="1"/>
  <c r="G5"/>
  <c r="H5" s="1"/>
  <c r="G7"/>
  <c r="H7" s="1"/>
  <c r="G8"/>
  <c r="H8" s="1"/>
  <c r="G12"/>
  <c r="H12" s="1"/>
  <c r="G13"/>
  <c r="H13" s="1"/>
  <c r="G14"/>
  <c r="H14" s="1"/>
  <c r="AE13" l="1"/>
  <c r="AE8"/>
  <c r="AE5"/>
  <c r="AE14"/>
  <c r="AE12"/>
  <c r="AE7"/>
</calcChain>
</file>

<file path=xl/sharedStrings.xml><?xml version="1.0" encoding="utf-8"?>
<sst xmlns="http://schemas.openxmlformats.org/spreadsheetml/2006/main" count="34" uniqueCount="23">
  <si>
    <t>ATENEO DE DAVAO UNIVERSITY</t>
  </si>
  <si>
    <t>Names</t>
  </si>
  <si>
    <t>TOTAL</t>
  </si>
  <si>
    <t>BOYS:</t>
  </si>
  <si>
    <t>Milby, Samuel</t>
  </si>
  <si>
    <t>GIRLS:</t>
  </si>
  <si>
    <t>Algabre, Poleen</t>
  </si>
  <si>
    <t>San Mateo, Kathryn</t>
  </si>
  <si>
    <t>Macintosh, Isabelle</t>
  </si>
  <si>
    <t>PRELIM</t>
  </si>
  <si>
    <t>PERIOD.</t>
  </si>
  <si>
    <t>REMARKS</t>
  </si>
  <si>
    <t>FIRST GRADING- CLASS RECORD (II-SAINT ELIZABETH)</t>
  </si>
  <si>
    <t>EXAM 35%</t>
  </si>
  <si>
    <t>QUIZZES 25%</t>
  </si>
  <si>
    <t>ASSIGNMENTS 20%</t>
  </si>
  <si>
    <t>%</t>
  </si>
  <si>
    <t>GRADE 100</t>
  </si>
  <si>
    <t>Guitierrez, Marlon</t>
  </si>
  <si>
    <t>PARTICIPATION 10%</t>
  </si>
  <si>
    <t>ATT- 10%</t>
  </si>
  <si>
    <t>FAILED</t>
  </si>
  <si>
    <t>PASSED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</si>
</sst>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3" borderId="0" xfId="0" applyNumberFormat="1" applyFill="1" applyAlignment="1">
      <alignment horizontal="center" vertical="center"/>
    </xf>
    <xf numFmtId="0" fontId="0" fillId="3" borderId="0" xfId="0" applyFill="1" applyAlignment="1"/>
    <xf numFmtId="0" fontId="0" fillId="4" borderId="0" xfId="0" applyFill="1" applyAlignment="1"/>
    <xf numFmtId="1" fontId="2" fillId="3" borderId="0" xfId="0" applyNumberFormat="1" applyFont="1" applyFill="1" applyAlignment="1">
      <alignment horizontal="left" vertical="center" indent="4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/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9" fontId="0" fillId="2" borderId="0" xfId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19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4"/>
  <sheetViews>
    <sheetView tabSelected="1" workbookViewId="0">
      <selection activeCell="G12" sqref="G12"/>
    </sheetView>
  </sheetViews>
  <sheetFormatPr defaultColWidth="9.42578125" defaultRowHeight="16.5" customHeight="1"/>
  <cols>
    <col min="1" max="1" width="20" customWidth="1"/>
    <col min="2" max="6" width="3.5703125" customWidth="1"/>
    <col min="7" max="7" width="7.85546875" customWidth="1"/>
    <col min="8" max="8" width="8.140625" customWidth="1"/>
    <col min="9" max="9" width="6.85546875" customWidth="1"/>
    <col min="10" max="13" width="3.5703125" customWidth="1"/>
    <col min="14" max="14" width="3.85546875" customWidth="1"/>
    <col min="15" max="16" width="8" customWidth="1"/>
    <col min="17" max="17" width="5.28515625" customWidth="1"/>
    <col min="18" max="22" width="3.85546875" customWidth="1"/>
    <col min="23" max="24" width="7.28515625" customWidth="1"/>
    <col min="25" max="25" width="12.85546875" customWidth="1"/>
    <col min="26" max="26" width="7.42578125" customWidth="1"/>
    <col min="27" max="27" width="7" customWidth="1"/>
    <col min="28" max="28" width="7.5703125" customWidth="1"/>
    <col min="29" max="30" width="8.28515625" customWidth="1"/>
    <col min="31" max="31" width="13.7109375" style="19" customWidth="1"/>
  </cols>
  <sheetData>
    <row r="1" spans="1:33" s="4" customFormat="1" ht="21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6"/>
      <c r="X1" s="6"/>
      <c r="Y1" s="6"/>
      <c r="Z1" s="6"/>
    </row>
    <row r="2" spans="1:33" s="4" customFormat="1" ht="21" customHeight="1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6"/>
      <c r="X2" s="6"/>
      <c r="Y2" s="6"/>
      <c r="Z2" s="6"/>
    </row>
    <row r="3" spans="1:33" s="7" customFormat="1" ht="16.5" customHeight="1">
      <c r="A3" s="20" t="s">
        <v>1</v>
      </c>
      <c r="B3" s="20" t="s">
        <v>14</v>
      </c>
      <c r="C3" s="20"/>
      <c r="D3" s="20"/>
      <c r="E3" s="20"/>
      <c r="F3" s="20"/>
      <c r="G3" s="20" t="s">
        <v>2</v>
      </c>
      <c r="H3" s="20" t="s">
        <v>16</v>
      </c>
      <c r="J3" s="20" t="s">
        <v>15</v>
      </c>
      <c r="K3" s="20"/>
      <c r="L3" s="20"/>
      <c r="M3" s="20"/>
      <c r="N3" s="20"/>
      <c r="O3" s="20" t="s">
        <v>2</v>
      </c>
      <c r="P3" s="20" t="s">
        <v>16</v>
      </c>
      <c r="R3" s="20" t="s">
        <v>19</v>
      </c>
      <c r="S3" s="20"/>
      <c r="T3" s="20"/>
      <c r="U3" s="20"/>
      <c r="V3" s="20"/>
      <c r="W3" s="20" t="s">
        <v>2</v>
      </c>
      <c r="X3" s="20" t="s">
        <v>16</v>
      </c>
      <c r="Y3" s="20" t="s">
        <v>20</v>
      </c>
      <c r="Z3" s="20" t="s">
        <v>2</v>
      </c>
      <c r="AA3" s="20" t="s">
        <v>13</v>
      </c>
      <c r="AB3" s="20"/>
      <c r="AC3" s="20" t="s">
        <v>2</v>
      </c>
      <c r="AD3" s="22" t="s">
        <v>16</v>
      </c>
      <c r="AE3" s="21" t="s">
        <v>17</v>
      </c>
      <c r="AF3" s="20" t="s">
        <v>11</v>
      </c>
    </row>
    <row r="4" spans="1:33" s="7" customFormat="1" ht="16.5" customHeight="1">
      <c r="A4" s="20"/>
      <c r="B4" s="20"/>
      <c r="C4" s="20"/>
      <c r="D4" s="20"/>
      <c r="E4" s="20"/>
      <c r="F4" s="20"/>
      <c r="G4" s="20"/>
      <c r="H4" s="20"/>
      <c r="J4" s="20"/>
      <c r="K4" s="20"/>
      <c r="L4" s="20"/>
      <c r="M4" s="20"/>
      <c r="N4" s="20"/>
      <c r="O4" s="20"/>
      <c r="P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2"/>
      <c r="AE4" s="21"/>
      <c r="AF4" s="20"/>
    </row>
    <row r="5" spans="1:33" s="11" customFormat="1" ht="16.5" customHeight="1">
      <c r="A5" s="11" t="s">
        <v>3</v>
      </c>
      <c r="B5" s="11">
        <v>15</v>
      </c>
      <c r="C5" s="11">
        <v>10</v>
      </c>
      <c r="D5" s="11">
        <v>30</v>
      </c>
      <c r="E5" s="11">
        <v>20</v>
      </c>
      <c r="F5" s="11">
        <v>25</v>
      </c>
      <c r="G5" s="11">
        <f t="shared" ref="G5:G14" si="0" xml:space="preserve"> SUM(B5:F5) /100 *40+60</f>
        <v>100</v>
      </c>
      <c r="H5" s="11">
        <f t="shared" ref="H5:H14" si="1" xml:space="preserve"> G5 *25%</f>
        <v>25</v>
      </c>
      <c r="J5" s="11">
        <v>15</v>
      </c>
      <c r="K5" s="11">
        <v>15</v>
      </c>
      <c r="L5" s="11">
        <v>15</v>
      </c>
      <c r="M5" s="11">
        <v>35</v>
      </c>
      <c r="N5" s="11">
        <v>20</v>
      </c>
      <c r="O5" s="11">
        <f xml:space="preserve"> SUM(J5:N5) /100 *40+60</f>
        <v>100</v>
      </c>
      <c r="P5" s="11">
        <f xml:space="preserve"> O5 *20%</f>
        <v>20</v>
      </c>
      <c r="R5" s="11">
        <v>15</v>
      </c>
      <c r="S5" s="11">
        <v>15</v>
      </c>
      <c r="T5" s="11">
        <v>40</v>
      </c>
      <c r="U5" s="11">
        <v>15</v>
      </c>
      <c r="V5" s="11">
        <v>15</v>
      </c>
      <c r="W5" s="11">
        <f xml:space="preserve"> SUM(R5:V5) /100 *40+60</f>
        <v>100</v>
      </c>
      <c r="X5" s="12">
        <f>W5 *10%</f>
        <v>10</v>
      </c>
      <c r="Y5" s="11">
        <v>100</v>
      </c>
      <c r="Z5" s="11">
        <f>Y5*10%</f>
        <v>10</v>
      </c>
      <c r="AA5" s="11" t="s">
        <v>9</v>
      </c>
      <c r="AB5" s="11" t="s">
        <v>10</v>
      </c>
      <c r="AD5" s="13">
        <f>AC6*35%</f>
        <v>35</v>
      </c>
      <c r="AE5" s="16">
        <f xml:space="preserve"> SUM(H5, P5, X5,AD5, Z5)</f>
        <v>100</v>
      </c>
      <c r="AF5" s="14" t="s">
        <v>22</v>
      </c>
    </row>
    <row r="6" spans="1:33" ht="16.5" customHeight="1">
      <c r="A6" s="5"/>
      <c r="B6" s="5"/>
      <c r="C6" s="5"/>
      <c r="D6" s="5"/>
      <c r="E6" s="5"/>
      <c r="F6" s="5"/>
      <c r="G6" s="2"/>
      <c r="H6" s="2"/>
      <c r="I6" s="2"/>
      <c r="J6" s="5"/>
      <c r="K6" s="5"/>
      <c r="L6" s="5"/>
      <c r="M6" s="5"/>
      <c r="N6" s="5"/>
      <c r="O6" s="2"/>
      <c r="P6" s="2"/>
      <c r="Q6" s="2"/>
      <c r="R6" s="5"/>
      <c r="S6" s="5"/>
      <c r="T6" s="5"/>
      <c r="U6" s="5"/>
      <c r="V6" s="5"/>
      <c r="W6" s="2"/>
      <c r="X6" s="10"/>
      <c r="Y6" s="2"/>
      <c r="Z6" s="2"/>
      <c r="AA6" s="15">
        <v>50</v>
      </c>
      <c r="AB6" s="15">
        <v>50</v>
      </c>
      <c r="AC6" s="15">
        <v>100</v>
      </c>
      <c r="AE6" s="17"/>
      <c r="AF6" s="5"/>
      <c r="AG6" s="3"/>
    </row>
    <row r="7" spans="1:33" ht="16.5" customHeight="1">
      <c r="A7" s="5" t="s">
        <v>18</v>
      </c>
      <c r="B7" s="1">
        <v>10</v>
      </c>
      <c r="C7" s="1">
        <v>8</v>
      </c>
      <c r="D7" s="1">
        <v>25</v>
      </c>
      <c r="E7" s="1">
        <v>17</v>
      </c>
      <c r="F7" s="1">
        <v>23</v>
      </c>
      <c r="G7" s="2">
        <f t="shared" si="0"/>
        <v>93.199999999999989</v>
      </c>
      <c r="H7" s="10">
        <f t="shared" si="1"/>
        <v>23.299999999999997</v>
      </c>
      <c r="I7" s="2"/>
      <c r="J7" s="1">
        <v>14</v>
      </c>
      <c r="K7" s="1">
        <v>13</v>
      </c>
      <c r="L7" s="1">
        <v>14</v>
      </c>
      <c r="M7" s="1">
        <v>25</v>
      </c>
      <c r="N7" s="1">
        <v>20</v>
      </c>
      <c r="O7" s="2">
        <f t="shared" ref="O7:O14" si="2" xml:space="preserve"> SUM(J7:N7) /100 *40+60</f>
        <v>94.4</v>
      </c>
      <c r="P7" s="10">
        <f t="shared" ref="P7:P14" si="3" xml:space="preserve"> O7 *20%</f>
        <v>18.880000000000003</v>
      </c>
      <c r="Q7" s="2"/>
      <c r="R7" s="1">
        <v>15</v>
      </c>
      <c r="S7" s="1">
        <v>15</v>
      </c>
      <c r="T7" s="1">
        <v>30</v>
      </c>
      <c r="U7" s="1">
        <v>14</v>
      </c>
      <c r="V7" s="1">
        <v>15</v>
      </c>
      <c r="W7" s="2">
        <f t="shared" ref="W7:W14" si="4" xml:space="preserve"> SUM(R7:V7) /100 *40+60</f>
        <v>95.6</v>
      </c>
      <c r="X7" s="10">
        <f>W7 *10%</f>
        <v>9.56</v>
      </c>
      <c r="Y7" s="2">
        <v>100</v>
      </c>
      <c r="Z7" s="2">
        <f>Y7*10%</f>
        <v>10</v>
      </c>
      <c r="AA7" s="1">
        <v>39</v>
      </c>
      <c r="AB7" s="1">
        <v>35</v>
      </c>
      <c r="AC7" s="1">
        <f>SUM(AA7:AB7)</f>
        <v>74</v>
      </c>
      <c r="AD7" s="8">
        <f>AC7* 35%</f>
        <v>25.9</v>
      </c>
      <c r="AE7" s="18">
        <f xml:space="preserve"> SUM(H7, P7, X7,Z7,AD7)</f>
        <v>87.64</v>
      </c>
      <c r="AF7" s="5" t="s">
        <v>22</v>
      </c>
      <c r="AG7" s="3"/>
    </row>
    <row r="8" spans="1:33" ht="16.5" customHeight="1">
      <c r="A8" s="5" t="s">
        <v>4</v>
      </c>
      <c r="B8" s="1">
        <v>5</v>
      </c>
      <c r="C8" s="1">
        <v>7</v>
      </c>
      <c r="D8" s="1">
        <v>19</v>
      </c>
      <c r="E8" s="1">
        <v>10</v>
      </c>
      <c r="F8" s="1">
        <v>24</v>
      </c>
      <c r="G8" s="2">
        <f t="shared" si="0"/>
        <v>86</v>
      </c>
      <c r="H8" s="10">
        <f t="shared" si="1"/>
        <v>21.5</v>
      </c>
      <c r="I8" s="2"/>
      <c r="J8" s="1">
        <v>15</v>
      </c>
      <c r="K8" s="1">
        <v>15</v>
      </c>
      <c r="L8" s="1">
        <v>10</v>
      </c>
      <c r="M8" s="1">
        <v>33</v>
      </c>
      <c r="N8" s="1">
        <v>18</v>
      </c>
      <c r="O8" s="2">
        <f t="shared" si="2"/>
        <v>96.4</v>
      </c>
      <c r="P8" s="10">
        <f t="shared" si="3"/>
        <v>19.28</v>
      </c>
      <c r="Q8" s="2"/>
      <c r="R8" s="1">
        <v>15</v>
      </c>
      <c r="S8" s="1">
        <v>12</v>
      </c>
      <c r="T8" s="1">
        <v>15</v>
      </c>
      <c r="U8" s="1"/>
      <c r="V8" s="1">
        <v>15</v>
      </c>
      <c r="W8" s="2">
        <f t="shared" si="4"/>
        <v>82.8</v>
      </c>
      <c r="X8" s="10">
        <f>W8 *10%</f>
        <v>8.2799999999999994</v>
      </c>
      <c r="Y8" s="2">
        <v>90</v>
      </c>
      <c r="Z8" s="2">
        <f>Y8*10%</f>
        <v>9</v>
      </c>
      <c r="AA8" s="1">
        <v>48</v>
      </c>
      <c r="AB8" s="1">
        <v>40</v>
      </c>
      <c r="AC8" s="1">
        <f>SUM(AA8:AB8)</f>
        <v>88</v>
      </c>
      <c r="AD8" s="8">
        <f t="shared" ref="AD8:AD14" si="5">AC8* 35%</f>
        <v>30.799999999999997</v>
      </c>
      <c r="AE8" s="18">
        <f xml:space="preserve"> SUM(H8, P8, X8,Z8,AD8)</f>
        <v>88.86</v>
      </c>
      <c r="AF8" s="5" t="s">
        <v>22</v>
      </c>
      <c r="AG8" s="3"/>
    </row>
    <row r="9" spans="1:33" ht="16.5" customHeight="1">
      <c r="A9" s="5"/>
      <c r="B9" s="1"/>
      <c r="C9" s="1"/>
      <c r="D9" s="1"/>
      <c r="E9" s="1"/>
      <c r="F9" s="1"/>
      <c r="G9" s="2"/>
      <c r="H9" s="10"/>
      <c r="I9" s="2"/>
      <c r="J9" s="1"/>
      <c r="K9" s="1"/>
      <c r="L9" s="1"/>
      <c r="M9" s="1"/>
      <c r="N9" s="1"/>
      <c r="O9" s="2"/>
      <c r="P9" s="10"/>
      <c r="Q9" s="2"/>
      <c r="R9" s="1"/>
      <c r="S9" s="1"/>
      <c r="T9" s="1"/>
      <c r="U9" s="1"/>
      <c r="V9" s="1"/>
      <c r="W9" s="2"/>
      <c r="X9" s="10"/>
      <c r="Y9" s="2"/>
      <c r="Z9" s="2"/>
      <c r="AA9" s="1"/>
      <c r="AB9" s="1"/>
      <c r="AC9" s="1"/>
      <c r="AD9" s="9"/>
      <c r="AE9" s="18"/>
      <c r="AF9" s="5"/>
      <c r="AG9" s="3"/>
    </row>
    <row r="10" spans="1:33" ht="16.5" customHeight="1">
      <c r="A10" s="5" t="s">
        <v>5</v>
      </c>
      <c r="B10" s="1"/>
      <c r="C10" s="1"/>
      <c r="D10" s="1"/>
      <c r="E10" s="1"/>
      <c r="F10" s="1"/>
      <c r="G10" s="2"/>
      <c r="H10" s="10"/>
      <c r="I10" s="2"/>
      <c r="J10" s="1"/>
      <c r="K10" s="1"/>
      <c r="L10" s="1"/>
      <c r="M10" s="1"/>
      <c r="N10" s="1"/>
      <c r="O10" s="2"/>
      <c r="P10" s="10"/>
      <c r="Q10" s="2"/>
      <c r="R10" s="1"/>
      <c r="S10" s="1"/>
      <c r="T10" s="1"/>
      <c r="U10" s="1"/>
      <c r="V10" s="1"/>
      <c r="W10" s="2"/>
      <c r="X10" s="10"/>
      <c r="Y10" s="2"/>
      <c r="Z10" s="2"/>
      <c r="AA10" s="1"/>
      <c r="AB10" s="1"/>
      <c r="AC10" s="1"/>
      <c r="AD10" s="9"/>
      <c r="AE10" s="18"/>
      <c r="AF10" s="5"/>
      <c r="AG10" s="3"/>
    </row>
    <row r="11" spans="1:33" ht="16.5" customHeight="1">
      <c r="A11" s="5"/>
      <c r="B11" s="1"/>
      <c r="C11" s="1"/>
      <c r="D11" s="1"/>
      <c r="E11" s="1"/>
      <c r="F11" s="1"/>
      <c r="G11" s="2"/>
      <c r="H11" s="10"/>
      <c r="I11" s="2"/>
      <c r="J11" s="1"/>
      <c r="K11" s="1"/>
      <c r="L11" s="1"/>
      <c r="M11" s="1"/>
      <c r="N11" s="1"/>
      <c r="O11" s="2"/>
      <c r="P11" s="10"/>
      <c r="Q11" s="2"/>
      <c r="R11" s="1"/>
      <c r="S11" s="1"/>
      <c r="T11" s="1"/>
      <c r="U11" s="1"/>
      <c r="V11" s="1"/>
      <c r="W11" s="2"/>
      <c r="X11" s="10"/>
      <c r="Y11" s="2"/>
      <c r="Z11" s="2"/>
      <c r="AA11" s="1"/>
      <c r="AB11" s="1"/>
      <c r="AC11" s="1"/>
      <c r="AD11" s="9"/>
      <c r="AE11" s="18"/>
      <c r="AF11" s="5"/>
      <c r="AG11" s="3"/>
    </row>
    <row r="12" spans="1:33" ht="16.5" customHeight="1">
      <c r="A12" s="5" t="s">
        <v>6</v>
      </c>
      <c r="B12" s="1">
        <v>15</v>
      </c>
      <c r="C12" s="1">
        <v>0</v>
      </c>
      <c r="D12" s="1">
        <v>0</v>
      </c>
      <c r="E12" s="1">
        <v>18</v>
      </c>
      <c r="F12" s="1">
        <v>20</v>
      </c>
      <c r="G12" s="2">
        <f t="shared" si="0"/>
        <v>81.2</v>
      </c>
      <c r="H12" s="10">
        <f t="shared" si="1"/>
        <v>20.3</v>
      </c>
      <c r="I12" s="2"/>
      <c r="J12" s="1">
        <v>12</v>
      </c>
      <c r="K12" s="1">
        <v>15</v>
      </c>
      <c r="L12" s="1">
        <v>15</v>
      </c>
      <c r="M12" s="1">
        <v>10</v>
      </c>
      <c r="N12" s="1">
        <v>20</v>
      </c>
      <c r="O12" s="2">
        <f t="shared" si="2"/>
        <v>88.8</v>
      </c>
      <c r="P12" s="10">
        <f t="shared" si="3"/>
        <v>17.760000000000002</v>
      </c>
      <c r="Q12" s="2"/>
      <c r="R12" s="1">
        <v>0</v>
      </c>
      <c r="S12" s="1">
        <v>10</v>
      </c>
      <c r="T12" s="1">
        <v>15</v>
      </c>
      <c r="U12" s="1">
        <v>15</v>
      </c>
      <c r="V12" s="1">
        <v>15</v>
      </c>
      <c r="W12" s="2">
        <f t="shared" si="4"/>
        <v>82</v>
      </c>
      <c r="X12" s="10">
        <f>W12 *10%</f>
        <v>8.2000000000000011</v>
      </c>
      <c r="Y12" s="2">
        <v>80</v>
      </c>
      <c r="Z12" s="2">
        <f>Y12*10%</f>
        <v>8</v>
      </c>
      <c r="AA12" s="1">
        <v>35</v>
      </c>
      <c r="AB12" s="1">
        <v>20</v>
      </c>
      <c r="AC12" s="1">
        <f t="shared" ref="AC12:AC14" si="6">SUM(AA12:AB12)</f>
        <v>55</v>
      </c>
      <c r="AD12" s="8">
        <f t="shared" si="5"/>
        <v>19.25</v>
      </c>
      <c r="AE12" s="18">
        <f xml:space="preserve"> SUM(H12, P12, X12,Z12,AD12)</f>
        <v>73.510000000000005</v>
      </c>
      <c r="AF12" s="5" t="s">
        <v>21</v>
      </c>
      <c r="AG12" s="3"/>
    </row>
    <row r="13" spans="1:33" ht="16.5" customHeight="1">
      <c r="A13" s="5" t="s">
        <v>8</v>
      </c>
      <c r="B13" s="1">
        <v>10</v>
      </c>
      <c r="C13" s="1">
        <v>9</v>
      </c>
      <c r="D13" s="1">
        <v>29</v>
      </c>
      <c r="E13" s="1">
        <v>17</v>
      </c>
      <c r="F13" s="1">
        <v>24</v>
      </c>
      <c r="G13" s="2">
        <f t="shared" si="0"/>
        <v>95.6</v>
      </c>
      <c r="H13" s="10">
        <f t="shared" si="1"/>
        <v>23.9</v>
      </c>
      <c r="I13" s="2"/>
      <c r="J13" s="1">
        <v>13</v>
      </c>
      <c r="K13" s="1">
        <v>12</v>
      </c>
      <c r="L13" s="1">
        <v>15</v>
      </c>
      <c r="M13" s="1">
        <v>29</v>
      </c>
      <c r="N13" s="1">
        <v>20</v>
      </c>
      <c r="O13" s="2">
        <f t="shared" si="2"/>
        <v>95.6</v>
      </c>
      <c r="P13" s="10">
        <f t="shared" si="3"/>
        <v>19.12</v>
      </c>
      <c r="Q13" s="2"/>
      <c r="R13" s="1">
        <v>14</v>
      </c>
      <c r="S13" s="1">
        <v>15</v>
      </c>
      <c r="T13" s="1">
        <v>35</v>
      </c>
      <c r="U13" s="1">
        <v>10</v>
      </c>
      <c r="V13" s="1">
        <v>11</v>
      </c>
      <c r="W13" s="2">
        <f t="shared" si="4"/>
        <v>94</v>
      </c>
      <c r="X13" s="10">
        <f>W13 *10%</f>
        <v>9.4</v>
      </c>
      <c r="Y13" s="2">
        <v>100</v>
      </c>
      <c r="Z13" s="2">
        <f>Y13*10%</f>
        <v>10</v>
      </c>
      <c r="AA13" s="1">
        <v>42</v>
      </c>
      <c r="AB13" s="1">
        <v>41</v>
      </c>
      <c r="AC13" s="1">
        <f t="shared" si="6"/>
        <v>83</v>
      </c>
      <c r="AD13" s="8">
        <f t="shared" si="5"/>
        <v>29.049999999999997</v>
      </c>
      <c r="AE13" s="18">
        <f xml:space="preserve"> SUM(H13, P13, X13,Z13,AD13)</f>
        <v>91.47</v>
      </c>
      <c r="AF13" s="5" t="s">
        <v>22</v>
      </c>
      <c r="AG13" s="3"/>
    </row>
    <row r="14" spans="1:33" ht="16.5" customHeight="1">
      <c r="A14" s="5" t="s">
        <v>7</v>
      </c>
      <c r="B14" s="1">
        <v>14</v>
      </c>
      <c r="C14" s="1">
        <v>10</v>
      </c>
      <c r="D14" s="1">
        <v>25</v>
      </c>
      <c r="E14" s="1">
        <v>19</v>
      </c>
      <c r="F14" s="1">
        <v>13</v>
      </c>
      <c r="G14" s="2">
        <f t="shared" si="0"/>
        <v>92.4</v>
      </c>
      <c r="H14" s="10">
        <f t="shared" si="1"/>
        <v>23.1</v>
      </c>
      <c r="I14" s="2"/>
      <c r="J14" s="1">
        <v>11</v>
      </c>
      <c r="K14" s="1">
        <v>15</v>
      </c>
      <c r="L14" s="1">
        <v>14</v>
      </c>
      <c r="M14" s="1">
        <v>35</v>
      </c>
      <c r="N14" s="1">
        <v>19</v>
      </c>
      <c r="O14" s="2">
        <f t="shared" si="2"/>
        <v>97.6</v>
      </c>
      <c r="P14" s="10">
        <f t="shared" si="3"/>
        <v>19.52</v>
      </c>
      <c r="Q14" s="2"/>
      <c r="R14" s="1">
        <v>15</v>
      </c>
      <c r="S14" s="1">
        <v>10</v>
      </c>
      <c r="T14" s="1">
        <v>38</v>
      </c>
      <c r="U14" s="1">
        <v>10</v>
      </c>
      <c r="V14" s="1">
        <v>11</v>
      </c>
      <c r="W14" s="2">
        <f t="shared" si="4"/>
        <v>93.6</v>
      </c>
      <c r="X14" s="10">
        <f>W14 *10%</f>
        <v>9.36</v>
      </c>
      <c r="Y14" s="2">
        <v>100</v>
      </c>
      <c r="Z14" s="2">
        <f>Y14*10%</f>
        <v>10</v>
      </c>
      <c r="AA14" s="1">
        <v>30</v>
      </c>
      <c r="AB14" s="1">
        <v>45</v>
      </c>
      <c r="AC14" s="1">
        <f t="shared" si="6"/>
        <v>75</v>
      </c>
      <c r="AD14" s="8">
        <f t="shared" si="5"/>
        <v>26.25</v>
      </c>
      <c r="AE14" s="18">
        <f xml:space="preserve"> SUM(H14, P14, X14,Z14,AD14)</f>
        <v>88.23</v>
      </c>
      <c r="AF14" s="5" t="s">
        <v>22</v>
      </c>
      <c r="AG14" s="3"/>
    </row>
    <row r="15" spans="1:33" ht="16.5" customHeight="1">
      <c r="G15" s="2"/>
      <c r="H15" s="2"/>
      <c r="I15" s="2"/>
    </row>
    <row r="16" spans="1:33" ht="16.5" customHeight="1">
      <c r="G16" s="2"/>
      <c r="H16" s="2"/>
      <c r="I16" s="2"/>
    </row>
    <row r="17" spans="7:9" ht="16.5" customHeight="1">
      <c r="G17" s="2"/>
      <c r="H17" s="2"/>
      <c r="I17" s="2"/>
    </row>
    <row r="18" spans="7:9" ht="16.5" customHeight="1">
      <c r="G18" s="2"/>
      <c r="H18" s="2"/>
      <c r="I18" s="2"/>
    </row>
    <row r="19" spans="7:9" ht="16.5" customHeight="1">
      <c r="G19" s="2"/>
      <c r="H19" s="2"/>
      <c r="I19" s="2"/>
    </row>
    <row r="20" spans="7:9" ht="16.5" customHeight="1">
      <c r="G20" s="2"/>
      <c r="H20" s="2"/>
      <c r="I20" s="2"/>
    </row>
    <row r="21" spans="7:9" ht="16.5" customHeight="1">
      <c r="G21" s="2"/>
      <c r="H21" s="2"/>
      <c r="I21" s="2"/>
    </row>
    <row r="22" spans="7:9" ht="16.5" customHeight="1">
      <c r="G22" s="2"/>
      <c r="H22" s="2"/>
      <c r="I22" s="2"/>
    </row>
    <row r="23" spans="7:9" ht="16.5" customHeight="1">
      <c r="G23" s="2"/>
      <c r="H23" s="2"/>
      <c r="I23" s="2"/>
    </row>
    <row r="24" spans="7:9" ht="16.5" customHeight="1">
      <c r="G24" s="2"/>
      <c r="H24" s="2"/>
      <c r="I24" s="2"/>
    </row>
  </sheetData>
  <sortState ref="A12:A14">
    <sortCondition ref="A14"/>
  </sortState>
  <mergeCells count="19">
    <mergeCell ref="A1:V1"/>
    <mergeCell ref="A2:V2"/>
    <mergeCell ref="A3:A4"/>
    <mergeCell ref="B3:F4"/>
    <mergeCell ref="J3:N4"/>
    <mergeCell ref="R3:V4"/>
    <mergeCell ref="G3:G4"/>
    <mergeCell ref="O3:O4"/>
    <mergeCell ref="W3:W4"/>
    <mergeCell ref="Y3:Y4"/>
    <mergeCell ref="Z3:Z4"/>
    <mergeCell ref="AA3:AB4"/>
    <mergeCell ref="AC3:AC4"/>
    <mergeCell ref="AE3:AE4"/>
    <mergeCell ref="AF3:AF4"/>
    <mergeCell ref="H3:H4"/>
    <mergeCell ref="P3:P4"/>
    <mergeCell ref="X3:X4"/>
    <mergeCell ref="AD3:AD4"/>
  </mergeCells>
  <conditionalFormatting sqref="AE5">
    <cfRule type="cellIs" dxfId="18" priority="21" operator="lessThan">
      <formula>74</formula>
    </cfRule>
    <cfRule type="cellIs" dxfId="17" priority="22" operator="greaterThan">
      <formula>74</formula>
    </cfRule>
  </conditionalFormatting>
  <conditionalFormatting sqref="AE7:AE8">
    <cfRule type="cellIs" dxfId="16" priority="20" operator="greaterThan">
      <formula>74</formula>
    </cfRule>
  </conditionalFormatting>
  <conditionalFormatting sqref="AE12:AE14 AE5 AE7:AE8">
    <cfRule type="cellIs" dxfId="15" priority="19" operator="lessThan">
      <formula>74</formula>
    </cfRule>
  </conditionalFormatting>
  <conditionalFormatting sqref="AE12:AE14">
    <cfRule type="cellIs" dxfId="14" priority="17" operator="lessThan">
      <formula>74</formula>
    </cfRule>
    <cfRule type="cellIs" dxfId="13" priority="18" operator="greaterThan">
      <formula>74</formula>
    </cfRule>
  </conditionalFormatting>
  <conditionalFormatting sqref="Z5:Z14">
    <cfRule type="cellIs" dxfId="12" priority="16" operator="greaterThan">
      <formula>4</formula>
    </cfRule>
  </conditionalFormatting>
  <conditionalFormatting sqref="X5:X14">
    <cfRule type="cellIs" dxfId="11" priority="15" operator="greaterThan">
      <formula>4</formula>
    </cfRule>
  </conditionalFormatting>
  <conditionalFormatting sqref="P5:P14">
    <cfRule type="cellIs" dxfId="10" priority="14" operator="greaterThan">
      <formula>9</formula>
    </cfRule>
  </conditionalFormatting>
  <conditionalFormatting sqref="H5:H14">
    <cfRule type="cellIs" dxfId="9" priority="13" operator="greaterThan">
      <formula>13</formula>
    </cfRule>
  </conditionalFormatting>
  <conditionalFormatting sqref="AD12:AD14 AD5 AD7:AD8">
    <cfRule type="cellIs" dxfId="8" priority="11" operator="lessThan">
      <formula>19</formula>
    </cfRule>
    <cfRule type="cellIs" dxfId="7" priority="12" operator="greaterThan">
      <formula>19</formula>
    </cfRule>
  </conditionalFormatting>
  <conditionalFormatting sqref="AD12">
    <cfRule type="cellIs" dxfId="6" priority="9" operator="lessThan">
      <formula>20</formula>
    </cfRule>
    <cfRule type="cellIs" dxfId="5" priority="10" operator="greaterThan">
      <formula>19</formula>
    </cfRule>
  </conditionalFormatting>
  <conditionalFormatting sqref="AF5">
    <cfRule type="cellIs" priority="7" operator="greaterThan">
      <formula>74</formula>
    </cfRule>
    <cfRule type="dataBar" priority="8">
      <dataBar>
        <cfvo type="min" val="0"/>
        <cfvo type="max" val="0"/>
        <color rgb="FF638EC6"/>
      </dataBar>
    </cfRule>
  </conditionalFormatting>
  <conditionalFormatting sqref="AF5:AF14">
    <cfRule type="containsText" dxfId="4" priority="6" operator="containsText" text="FAILED">
      <formula>NOT(ISERROR(SEARCH("FAILED",AF5)))</formula>
    </cfRule>
  </conditionalFormatting>
  <conditionalFormatting sqref="AF5:AF7">
    <cfRule type="containsText" dxfId="3" priority="3" operator="containsText" text="FAILED">
      <formula>NOT(ISERROR(SEARCH("FAILED",AF5)))</formula>
    </cfRule>
    <cfRule type="containsText" dxfId="2" priority="4" operator="containsText" text="PASSED">
      <formula>NOT(ISERROR(SEARCH("PASSED",AF5)))</formula>
    </cfRule>
  </conditionalFormatting>
  <conditionalFormatting sqref="AF5:AF14">
    <cfRule type="containsText" dxfId="1" priority="1" operator="containsText" text="FAILED">
      <formula>NOT(ISERROR(SEARCH("FAILED",AF5)))</formula>
    </cfRule>
    <cfRule type="containsText" dxfId="0" priority="2" operator="containsText" text="PASSED">
      <formula>NOT(ISERROR(SEARCH("PASSED",AF5)))</formula>
    </cfRule>
  </conditionalFormatting>
  <pageMargins left="0.7" right="0.7" top="0.75" bottom="0.75" header="0.3" footer="0.3"/>
  <pageSetup pageOrder="overThenDown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Grades</vt:lpstr>
      <vt:lpstr>Attendance</vt:lpstr>
      <vt:lpstr>Sheet3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</dc:creator>
  <cp:lastModifiedBy>Window7</cp:lastModifiedBy>
  <dcterms:created xsi:type="dcterms:W3CDTF">2012-09-23T16:02:40Z</dcterms:created>
  <dcterms:modified xsi:type="dcterms:W3CDTF">2012-10-02T07:30:12Z</dcterms:modified>
</cp:coreProperties>
</file>